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5\"/>
    </mc:Choice>
  </mc:AlternateContent>
  <bookViews>
    <workbookView xWindow="408" yWindow="96" windowWidth="8412" windowHeight="4968"/>
  </bookViews>
  <sheets>
    <sheet name="Original Model" sheetId="1" r:id="rId1"/>
    <sheet name="Alternative Model" sheetId="6" r:id="rId2"/>
  </sheets>
  <definedNames>
    <definedName name="Capacity" localSheetId="1">'Alternative Model'!$I$6:$I$8</definedName>
    <definedName name="Capacity">'Original Model'!$I$13:$I$15</definedName>
    <definedName name="Demand" localSheetId="1">'Alternative Model'!$I$12:$I$15</definedName>
    <definedName name="Demand">'Original Model'!$C$18:$F$18</definedName>
    <definedName name="Destination">'Alternative Model'!$B$5:$B$14</definedName>
    <definedName name="Flow">'Alternative Model'!$D$5:$D$14</definedName>
    <definedName name="Inflow">'Alternative Model'!$G$12:$G$15</definedName>
    <definedName name="Origin">'Alternative Model'!$A$5:$A$14</definedName>
    <definedName name="Outflow">'Alternative Model'!$G$6:$G$8</definedName>
    <definedName name="_xlnm.Print_Area" localSheetId="1">'Alternative Model'!$A$1:$N$17</definedName>
    <definedName name="_xlnm.Print_Area" localSheetId="0">'Original Model'!$A$1:$L$21</definedName>
    <definedName name="Shipping_plan">'Original Model'!$C$13:$F$15</definedName>
    <definedName name="solver_adj" localSheetId="1" hidden="1">'Alternative Model'!$D$5:$D$14</definedName>
    <definedName name="solver_adj" localSheetId="0" hidden="1">'Original Model'!$C$13:$F$15</definedName>
    <definedName name="solver_cvg" localSheetId="1" hidden="1">0.001</definedName>
    <definedName name="solver_cvg" localSheetId="0" hidden="1">0.001</definedName>
    <definedName name="solver_drv" localSheetId="1" hidden="1">1</definedName>
    <definedName name="solver_drv" localSheetId="0" hidden="1">1</definedName>
    <definedName name="solver_eng" localSheetId="1" hidden="1">2</definedName>
    <definedName name="solver_eng" localSheetId="0" hidden="1">2</definedName>
    <definedName name="solver_est" localSheetId="1" hidden="1">1</definedName>
    <definedName name="solver_est" localSheetId="0" hidden="1">1</definedName>
    <definedName name="solver_ibd" localSheetId="1" hidden="1">2</definedName>
    <definedName name="solver_ibd" localSheetId="0" hidden="1">2</definedName>
    <definedName name="solver_itr" localSheetId="1" hidden="1">100</definedName>
    <definedName name="solver_itr" localSheetId="0" hidden="1">100</definedName>
    <definedName name="solver_lhs1" localSheetId="1" hidden="1">'Alternative Model'!$G$12:$G$15</definedName>
    <definedName name="solver_lhs1" localSheetId="0" hidden="1">'Original Model'!$C$16:$F$16</definedName>
    <definedName name="solver_lhs2" localSheetId="1" hidden="1">'Alternative Model'!$G$6:$G$8</definedName>
    <definedName name="solver_lhs2" localSheetId="0" hidden="1">'Original Model'!$G$13:$G$15</definedName>
    <definedName name="solver_lhs3" localSheetId="1" hidden="1">'Alternative Model'!#REF!</definedName>
    <definedName name="solver_lhs3" localSheetId="0" hidden="1">'Original Model'!$C$16:$F$16</definedName>
    <definedName name="solver_lin" localSheetId="1" hidden="1">1</definedName>
    <definedName name="solver_lin" localSheetId="0" hidden="1">1</definedName>
    <definedName name="solver_lva" localSheetId="1" hidden="1">2</definedName>
    <definedName name="solver_lva" localSheetId="0" hidden="1">2</definedName>
    <definedName name="solver_mip" localSheetId="1" hidden="1">5000</definedName>
    <definedName name="solver_mip" localSheetId="0" hidden="1">5000</definedName>
    <definedName name="solver_mni" localSheetId="1" hidden="1">30</definedName>
    <definedName name="solver_mni" localSheetId="0" hidden="1">30</definedName>
    <definedName name="solver_mrt" localSheetId="1" hidden="1">0.075</definedName>
    <definedName name="solver_mrt" localSheetId="0" hidden="1">0.075</definedName>
    <definedName name="solver_neg" localSheetId="1" hidden="1">1</definedName>
    <definedName name="solver_neg" localSheetId="0" hidden="1">1</definedName>
    <definedName name="solver_nod" localSheetId="1" hidden="1">5000</definedName>
    <definedName name="solver_nod" localSheetId="0" hidden="1">5000</definedName>
    <definedName name="solver_num" localSheetId="1" hidden="1">2</definedName>
    <definedName name="solver_num" localSheetId="0" hidden="1">2</definedName>
    <definedName name="solver_nwt" localSheetId="1" hidden="1">1</definedName>
    <definedName name="solver_nwt" localSheetId="0" hidden="1">1</definedName>
    <definedName name="solver_ofx" localSheetId="1" hidden="1">2</definedName>
    <definedName name="solver_ofx" localSheetId="0" hidden="1">2</definedName>
    <definedName name="solver_opt" localSheetId="1" hidden="1">'Alternative Model'!$B$17</definedName>
    <definedName name="solver_opt" localSheetId="0" hidden="1">'Original Model'!$B$21</definedName>
    <definedName name="solver_piv" localSheetId="1" hidden="1">0.000001</definedName>
    <definedName name="solver_piv" localSheetId="0" hidden="1">0.000001</definedName>
    <definedName name="solver_pre" localSheetId="1" hidden="1">0.000001</definedName>
    <definedName name="solver_pre" localSheetId="0" hidden="1">0.000001</definedName>
    <definedName name="solver_pro" localSheetId="1" hidden="1">2</definedName>
    <definedName name="solver_pro" localSheetId="0" hidden="1">2</definedName>
    <definedName name="solver_rbv" localSheetId="1" hidden="1">1</definedName>
    <definedName name="solver_rbv" localSheetId="0" hidden="1">1</definedName>
    <definedName name="solver_red" localSheetId="1" hidden="1">0.000001</definedName>
    <definedName name="solver_red" localSheetId="0" hidden="1">0.000001</definedName>
    <definedName name="solver_rel1" localSheetId="1" hidden="1">3</definedName>
    <definedName name="solver_rel1" localSheetId="0" hidden="1">3</definedName>
    <definedName name="solver_rel2" localSheetId="1" hidden="1">1</definedName>
    <definedName name="solver_rel2" localSheetId="0" hidden="1">1</definedName>
    <definedName name="solver_rel3" localSheetId="1" hidden="1">3</definedName>
    <definedName name="solver_rel3" localSheetId="0" hidden="1">3</definedName>
    <definedName name="solver_reo" localSheetId="1" hidden="1">2</definedName>
    <definedName name="solver_reo" localSheetId="0" hidden="1">2</definedName>
    <definedName name="solver_rep" localSheetId="1" hidden="1">2</definedName>
    <definedName name="solver_rep" localSheetId="0" hidden="1">2</definedName>
    <definedName name="solver_rhs1" localSheetId="1" hidden="1">'Alternative Model'!$I$12:$I$15</definedName>
    <definedName name="solver_rhs1" localSheetId="0" hidden="1">Demand</definedName>
    <definedName name="solver_rhs2" localSheetId="1" hidden="1">'Alternative Model'!$I$6:$I$8</definedName>
    <definedName name="solver_rhs2" localSheetId="0" hidden="1">Capacity</definedName>
    <definedName name="solver_rhs3" localSheetId="1" hidden="1">'Alternative Model'!#REF!</definedName>
    <definedName name="solver_rhs3" localSheetId="0" hidden="1">'Original Model'!$C$18:$F$18</definedName>
    <definedName name="solver_rlx" localSheetId="1" hidden="1">2</definedName>
    <definedName name="solver_rlx" localSheetId="0" hidden="1">2</definedName>
    <definedName name="solver_scl" localSheetId="1" hidden="1">2</definedName>
    <definedName name="solver_scl" localSheetId="0" hidden="1">2</definedName>
    <definedName name="solver_sho" localSheetId="1" hidden="1">2</definedName>
    <definedName name="solver_sho" localSheetId="0" hidden="1">2</definedName>
    <definedName name="solver_ssz" localSheetId="1" hidden="1">100</definedName>
    <definedName name="solver_ssz" localSheetId="0" hidden="1">100</definedName>
    <definedName name="solver_std" localSheetId="1" hidden="1">1</definedName>
    <definedName name="solver_std" localSheetId="0" hidden="1">1</definedName>
    <definedName name="solver_tim" localSheetId="1" hidden="1">100</definedName>
    <definedName name="solver_tim" localSheetId="0" hidden="1">100</definedName>
    <definedName name="solver_tmp" localSheetId="1" hidden="1">'Alternative Model'!#REF!</definedName>
    <definedName name="solver_tmp" localSheetId="0" hidden="1">'Original Model'!$C$18:$F$18</definedName>
    <definedName name="solver_tol" localSheetId="1" hidden="1">0.05</definedName>
    <definedName name="solver_tol" localSheetId="0" hidden="1">0.05</definedName>
    <definedName name="solver_typ" localSheetId="1" hidden="1">2</definedName>
    <definedName name="solver_typ" localSheetId="0" hidden="1">2</definedName>
    <definedName name="solver_val" localSheetId="1" hidden="1">0</definedName>
    <definedName name="solver_val" localSheetId="0" hidden="1">0</definedName>
    <definedName name="solver_ver" localSheetId="1" hidden="1">2</definedName>
    <definedName name="solver_ver" localSheetId="0" hidden="1">2</definedName>
    <definedName name="Total_Cost" localSheetId="1">'Alternative Model'!$B$17</definedName>
    <definedName name="Total_cost">'Original Model'!$B$21</definedName>
    <definedName name="Total_received">'Original Model'!$C$16:$F$16</definedName>
    <definedName name="Total_shipped">'Original Model'!$G$13:$G$15</definedName>
  </definedNames>
  <calcPr calcId="152511" iterate="1" iterateDelta="1.0000000000000001E-5"/>
</workbook>
</file>

<file path=xl/calcChain.xml><?xml version="1.0" encoding="utf-8"?>
<calcChain xmlns="http://schemas.openxmlformats.org/spreadsheetml/2006/main">
  <c r="G6" i="6" l="1"/>
  <c r="G7" i="6"/>
  <c r="G8" i="6"/>
  <c r="G12" i="6"/>
  <c r="G13" i="6"/>
  <c r="G14" i="6"/>
  <c r="G15" i="6"/>
  <c r="B17" i="6"/>
  <c r="G13" i="1"/>
  <c r="G14" i="1"/>
  <c r="G15" i="1"/>
  <c r="C16" i="1"/>
  <c r="D16" i="1"/>
  <c r="E16" i="1"/>
  <c r="F16" i="1"/>
  <c r="B21" i="1"/>
</calcChain>
</file>

<file path=xl/comments1.xml><?xml version="1.0" encoding="utf-8"?>
<comments xmlns="http://schemas.openxmlformats.org/spreadsheetml/2006/main">
  <authors>
    <author>Chris Albright</author>
  </authors>
  <commentList>
    <comment ref="A4" authorId="0" shapeId="0">
      <text>
        <r>
          <rPr>
            <b/>
            <sz val="8"/>
            <color indexed="81"/>
            <rFont val="Tahoma"/>
            <family val="2"/>
          </rPr>
          <t>Each origin is a plant</t>
        </r>
        <r>
          <rPr>
            <sz val="8"/>
            <color indexed="81"/>
            <rFont val="Tahoma"/>
            <family val="2"/>
          </rPr>
          <t xml:space="preserve">
</t>
        </r>
      </text>
    </comment>
    <comment ref="B4" authorId="0" shapeId="0">
      <text>
        <r>
          <rPr>
            <b/>
            <sz val="8"/>
            <color indexed="81"/>
            <rFont val="Tahoma"/>
            <family val="2"/>
          </rPr>
          <t>Each destination is a region</t>
        </r>
        <r>
          <rPr>
            <sz val="8"/>
            <color indexed="81"/>
            <rFont val="Tahoma"/>
            <family val="2"/>
          </rPr>
          <t xml:space="preserve">
</t>
        </r>
      </text>
    </comment>
  </commentList>
</comments>
</file>

<file path=xl/sharedStrings.xml><?xml version="1.0" encoding="utf-8"?>
<sst xmlns="http://schemas.openxmlformats.org/spreadsheetml/2006/main" count="58" uniqueCount="33">
  <si>
    <t>Unit shipping costs</t>
  </si>
  <si>
    <t>To</t>
  </si>
  <si>
    <t>Plant 1</t>
  </si>
  <si>
    <t>From</t>
  </si>
  <si>
    <t>Plant 2</t>
  </si>
  <si>
    <t>Plant 3</t>
  </si>
  <si>
    <t>Total cost</t>
  </si>
  <si>
    <t>Total shipped</t>
  </si>
  <si>
    <t>&lt;=</t>
  </si>
  <si>
    <t>Total received</t>
  </si>
  <si>
    <t>&gt;=</t>
  </si>
  <si>
    <t>Capacity</t>
  </si>
  <si>
    <t>Demand</t>
  </si>
  <si>
    <t>Objective to minimize</t>
  </si>
  <si>
    <t>Shipping plan, and constraints on supply and demand</t>
  </si>
  <si>
    <t>Grand Prix transportation model</t>
  </si>
  <si>
    <t>Region 1</t>
  </si>
  <si>
    <t>Region 2</t>
  </si>
  <si>
    <t>Region 3</t>
  </si>
  <si>
    <t>Region 4</t>
  </si>
  <si>
    <t>Network structure and flows</t>
  </si>
  <si>
    <t>Flow balance constraints</t>
  </si>
  <si>
    <t>Origin</t>
  </si>
  <si>
    <t>Destination</t>
  </si>
  <si>
    <t>Unit cost</t>
  </si>
  <si>
    <t>Flow</t>
  </si>
  <si>
    <t>Capacity constraints</t>
  </si>
  <si>
    <t>Plant</t>
  </si>
  <si>
    <t>Outflow</t>
  </si>
  <si>
    <t>Inflow</t>
  </si>
  <si>
    <t>Demand constraints</t>
  </si>
  <si>
    <t>Region</t>
  </si>
  <si>
    <t>Total Cost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</si>
</sst>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5" formatCode="&quot;$&quot;#,##0_);\(&quot;$&quot;#,##0\)"/>
    <numFmt numFmtId="164" formatCode="&quot;$&quot;#,##0;\-&quot;$&quot;#,##0"/>
  </numFmts>
  <fonts count="5" x14ac:knownFonts="1">
    <font>
      <sz val="11"/>
      <name val="Calibri"/>
      <family val="2"/>
    </font>
    <font>
      <b/>
      <sz val="8"/>
      <color indexed="81"/>
      <name val="Tahoma"/>
      <family val="2"/>
    </font>
    <font>
      <sz val="8"/>
      <color indexed="81"/>
      <name val="Tahoma"/>
      <family val="2"/>
    </font>
    <font>
      <b/>
      <sz val="11"/>
      <name val="Calibri"/>
      <family val="2"/>
    </font>
    <font>
      <sz val="11"/>
      <name val="Calibri"/>
      <family val="2"/>
    </font>
  </fonts>
  <fills count="6">
    <fill>
      <patternFill patternType="none"/>
    </fill>
    <fill>
      <patternFill patternType="gray125"/>
    </fill>
    <fill>
      <patternFill patternType="solid">
        <fgColor indexed="46"/>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18">
    <xf numFmtId="0" fontId="0" fillId="0" borderId="0" xfId="0"/>
    <xf numFmtId="0" fontId="3" fillId="0" borderId="0" xfId="0" applyFont="1"/>
    <xf numFmtId="0" fontId="4" fillId="0" borderId="0" xfId="0" applyFont="1"/>
    <xf numFmtId="0" fontId="4" fillId="0" borderId="0" xfId="0" applyNumberFormat="1" applyFont="1"/>
    <xf numFmtId="0" fontId="4" fillId="0" borderId="0" xfId="0" applyFont="1" applyAlignment="1">
      <alignment horizontal="left"/>
    </xf>
    <xf numFmtId="0" fontId="4" fillId="0" borderId="0" xfId="0" applyFont="1" applyAlignment="1">
      <alignment horizontal="centerContinuous"/>
    </xf>
    <xf numFmtId="0" fontId="4" fillId="0" borderId="0" xfId="0" applyFont="1" applyAlignment="1">
      <alignment horizontal="right"/>
    </xf>
    <xf numFmtId="5" fontId="4" fillId="3" borderId="0" xfId="0" applyNumberFormat="1" applyFont="1" applyFill="1" applyBorder="1"/>
    <xf numFmtId="5" fontId="4" fillId="2" borderId="0" xfId="0" applyNumberFormat="1" applyFont="1" applyFill="1" applyBorder="1"/>
    <xf numFmtId="0" fontId="4" fillId="4" borderId="0" xfId="0" applyFont="1" applyFill="1" applyBorder="1"/>
    <xf numFmtId="0" fontId="4" fillId="0" borderId="0" xfId="0" quotePrefix="1" applyFont="1" applyAlignment="1">
      <alignment horizontal="center"/>
    </xf>
    <xf numFmtId="0" fontId="4" fillId="3" borderId="0" xfId="0" applyFont="1" applyFill="1" applyBorder="1"/>
    <xf numFmtId="0" fontId="4" fillId="0" borderId="0" xfId="0" quotePrefix="1" applyFont="1" applyAlignment="1">
      <alignment horizontal="right"/>
    </xf>
    <xf numFmtId="9" fontId="4" fillId="0" borderId="0" xfId="0" applyNumberFormat="1" applyFont="1"/>
    <xf numFmtId="5" fontId="4" fillId="5" borderId="0" xfId="0" applyNumberFormat="1" applyFont="1" applyFill="1" applyBorder="1"/>
    <xf numFmtId="0" fontId="3" fillId="0" borderId="0" xfId="0" applyNumberFormat="1" applyFont="1"/>
    <xf numFmtId="0" fontId="4" fillId="0" borderId="0" xfId="0" applyFont="1" applyAlignment="1">
      <alignment horizontal="center"/>
    </xf>
    <xf numFmtId="164" fontId="4" fillId="5" borderId="0" xfId="0" applyNumberFormat="1" applyFont="1" applyFill="1" applyBorder="1"/>
  </cellXfs>
  <cellStyles count="1">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401955</xdr:colOff>
      <xdr:row>1</xdr:row>
      <xdr:rowOff>124460</xdr:rowOff>
    </xdr:from>
    <xdr:to>
      <xdr:col>11</xdr:col>
      <xdr:colOff>541020</xdr:colOff>
      <xdr:row>8</xdr:row>
      <xdr:rowOff>129540</xdr:rowOff>
    </xdr:to>
    <xdr:sp macro="" textlink="">
      <xdr:nvSpPr>
        <xdr:cNvPr id="3" name="TextBox 2"/>
        <xdr:cNvSpPr txBox="1"/>
      </xdr:nvSpPr>
      <xdr:spPr>
        <a:xfrm>
          <a:off x="4752975" y="307340"/>
          <a:ext cx="3842385" cy="128524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traditional way to do it is shown here. You make the unit cost for the prohibited routes very large, so that they will never be in the optimal solution. The alternative way, shown on the next sheet, is more straightforward. You just eliminate a couple of arcs. This is more efficient in the sense that it doesn't have unnecessary</a:t>
          </a:r>
          <a:r>
            <a:rPr lang="en-US" sz="1100" baseline="0"/>
            <a:t> decision variable </a:t>
          </a:r>
          <a:r>
            <a:rPr lang="en-US" sz="1100"/>
            <a:t>cells.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21"/>
  <sheetViews>
    <sheetView tabSelected="1" workbookViewId="0"/>
  </sheetViews>
  <sheetFormatPr defaultColWidth="9.109375" defaultRowHeight="14.4" x14ac:dyDescent="0.3"/>
  <cols>
    <col min="1" max="1" width="12.5546875" style="2" customWidth="1"/>
    <col min="2" max="2" width="14.44140625" style="2" customWidth="1"/>
    <col min="3" max="6" width="9.109375" style="2"/>
    <col min="7" max="7" width="12.5546875" style="2" customWidth="1"/>
    <col min="8" max="8" width="10.5546875" style="2" customWidth="1"/>
    <col min="9" max="9" width="12.6640625" style="2" customWidth="1"/>
    <col min="10" max="16384" width="9.109375" style="2"/>
  </cols>
  <sheetData>
    <row r="1" spans="1:11" x14ac:dyDescent="0.3">
      <c r="A1" s="1" t="s">
        <v>15</v>
      </c>
      <c r="J1" s="3"/>
      <c r="K1" s="3"/>
    </row>
    <row r="2" spans="1:11" x14ac:dyDescent="0.3">
      <c r="J2" s="3"/>
      <c r="K2" s="3"/>
    </row>
    <row r="3" spans="1:11" x14ac:dyDescent="0.3">
      <c r="A3" s="1" t="s">
        <v>0</v>
      </c>
      <c r="I3" s="1"/>
      <c r="J3" s="3"/>
      <c r="K3" s="3"/>
    </row>
    <row r="4" spans="1:11" x14ac:dyDescent="0.3">
      <c r="C4" s="4" t="s">
        <v>1</v>
      </c>
      <c r="D4" s="5"/>
      <c r="E4" s="5"/>
      <c r="F4" s="5"/>
      <c r="I4" s="3"/>
      <c r="J4" s="3"/>
      <c r="K4" s="3"/>
    </row>
    <row r="5" spans="1:11" x14ac:dyDescent="0.3">
      <c r="C5" s="6" t="s">
        <v>16</v>
      </c>
      <c r="D5" s="6" t="s">
        <v>17</v>
      </c>
      <c r="E5" s="6" t="s">
        <v>18</v>
      </c>
      <c r="F5" s="6" t="s">
        <v>19</v>
      </c>
      <c r="I5" s="3"/>
      <c r="J5" s="3"/>
      <c r="K5" s="3"/>
    </row>
    <row r="6" spans="1:11" x14ac:dyDescent="0.3">
      <c r="A6" s="2" t="s">
        <v>3</v>
      </c>
      <c r="B6" s="2" t="s">
        <v>2</v>
      </c>
      <c r="C6" s="7">
        <v>131</v>
      </c>
      <c r="D6" s="7">
        <v>218</v>
      </c>
      <c r="E6" s="7">
        <v>266</v>
      </c>
      <c r="F6" s="7">
        <v>120</v>
      </c>
      <c r="I6" s="3"/>
      <c r="J6" s="3"/>
      <c r="K6" s="3"/>
    </row>
    <row r="7" spans="1:11" x14ac:dyDescent="0.3">
      <c r="B7" s="2" t="s">
        <v>4</v>
      </c>
      <c r="C7" s="8">
        <v>10000</v>
      </c>
      <c r="D7" s="7">
        <v>116</v>
      </c>
      <c r="E7" s="7">
        <v>263</v>
      </c>
      <c r="F7" s="7">
        <v>278</v>
      </c>
      <c r="I7" s="3"/>
      <c r="J7" s="3"/>
    </row>
    <row r="8" spans="1:11" x14ac:dyDescent="0.3">
      <c r="B8" s="2" t="s">
        <v>5</v>
      </c>
      <c r="C8" s="7">
        <v>178</v>
      </c>
      <c r="D8" s="7">
        <v>132</v>
      </c>
      <c r="E8" s="8">
        <v>10000</v>
      </c>
      <c r="F8" s="7">
        <v>180</v>
      </c>
      <c r="I8" s="3"/>
      <c r="J8" s="3"/>
    </row>
    <row r="9" spans="1:11" x14ac:dyDescent="0.3">
      <c r="I9" s="3"/>
      <c r="J9" s="3"/>
    </row>
    <row r="10" spans="1:11" x14ac:dyDescent="0.3">
      <c r="A10" s="1" t="s">
        <v>14</v>
      </c>
      <c r="I10" s="3"/>
      <c r="J10" s="3"/>
    </row>
    <row r="11" spans="1:11" x14ac:dyDescent="0.3">
      <c r="C11" s="4" t="s">
        <v>1</v>
      </c>
      <c r="D11" s="5"/>
      <c r="E11" s="5"/>
      <c r="F11" s="5"/>
    </row>
    <row r="12" spans="1:11" x14ac:dyDescent="0.3">
      <c r="C12" s="6" t="s">
        <v>16</v>
      </c>
      <c r="D12" s="6" t="s">
        <v>17</v>
      </c>
      <c r="E12" s="6" t="s">
        <v>18</v>
      </c>
      <c r="F12" s="6" t="s">
        <v>19</v>
      </c>
      <c r="G12" s="6" t="s">
        <v>7</v>
      </c>
      <c r="H12" s="6"/>
      <c r="I12" s="6" t="s">
        <v>11</v>
      </c>
      <c r="K12" s="6"/>
    </row>
    <row r="13" spans="1:11" x14ac:dyDescent="0.3">
      <c r="A13" s="2" t="s">
        <v>3</v>
      </c>
      <c r="B13" s="2" t="s">
        <v>2</v>
      </c>
      <c r="C13" s="9">
        <v>150</v>
      </c>
      <c r="D13" s="9">
        <v>0</v>
      </c>
      <c r="E13" s="9">
        <v>0</v>
      </c>
      <c r="F13" s="9">
        <v>300</v>
      </c>
      <c r="G13" s="2">
        <f>SUM(C13:F13)</f>
        <v>450</v>
      </c>
      <c r="H13" s="10" t="s">
        <v>8</v>
      </c>
      <c r="I13" s="11">
        <v>450</v>
      </c>
    </row>
    <row r="14" spans="1:11" x14ac:dyDescent="0.3">
      <c r="B14" s="2" t="s">
        <v>4</v>
      </c>
      <c r="C14" s="9">
        <v>0</v>
      </c>
      <c r="D14" s="9">
        <v>200</v>
      </c>
      <c r="E14" s="9">
        <v>300</v>
      </c>
      <c r="F14" s="9">
        <v>0</v>
      </c>
      <c r="G14" s="2">
        <f>SUM(C14:F14)</f>
        <v>500</v>
      </c>
      <c r="H14" s="10" t="s">
        <v>8</v>
      </c>
      <c r="I14" s="11">
        <v>600</v>
      </c>
    </row>
    <row r="15" spans="1:11" x14ac:dyDescent="0.3">
      <c r="B15" s="2" t="s">
        <v>5</v>
      </c>
      <c r="C15" s="9">
        <v>300</v>
      </c>
      <c r="D15" s="9">
        <v>0</v>
      </c>
      <c r="E15" s="9">
        <v>0</v>
      </c>
      <c r="F15" s="9">
        <v>0</v>
      </c>
      <c r="G15" s="2">
        <f>SUM(C15:F15)</f>
        <v>300</v>
      </c>
      <c r="H15" s="10" t="s">
        <v>8</v>
      </c>
      <c r="I15" s="11">
        <v>500</v>
      </c>
    </row>
    <row r="16" spans="1:11" x14ac:dyDescent="0.3">
      <c r="B16" s="2" t="s">
        <v>9</v>
      </c>
      <c r="C16" s="2">
        <f>SUM(C13:C15)</f>
        <v>450</v>
      </c>
      <c r="D16" s="2">
        <f>SUM(D13:D15)</f>
        <v>200</v>
      </c>
      <c r="E16" s="2">
        <f>SUM(E13:E15)</f>
        <v>300</v>
      </c>
      <c r="F16" s="2">
        <f>SUM(F13:F15)</f>
        <v>300</v>
      </c>
    </row>
    <row r="17" spans="1:11" x14ac:dyDescent="0.3">
      <c r="C17" s="12" t="s">
        <v>10</v>
      </c>
      <c r="D17" s="12" t="s">
        <v>10</v>
      </c>
      <c r="E17" s="12" t="s">
        <v>10</v>
      </c>
      <c r="F17" s="12" t="s">
        <v>10</v>
      </c>
      <c r="K17" s="6"/>
    </row>
    <row r="18" spans="1:11" x14ac:dyDescent="0.3">
      <c r="B18" s="2" t="s">
        <v>12</v>
      </c>
      <c r="C18" s="11">
        <v>450</v>
      </c>
      <c r="D18" s="11">
        <v>200</v>
      </c>
      <c r="E18" s="11">
        <v>300</v>
      </c>
      <c r="F18" s="11">
        <v>300</v>
      </c>
      <c r="K18" s="13"/>
    </row>
    <row r="20" spans="1:11" x14ac:dyDescent="0.3">
      <c r="A20" s="1" t="s">
        <v>13</v>
      </c>
    </row>
    <row r="21" spans="1:11" x14ac:dyDescent="0.3">
      <c r="A21" s="4" t="s">
        <v>6</v>
      </c>
      <c r="B21" s="14">
        <f>SUMPRODUCT(C6:F8,Shipping_plan)</f>
        <v>211150</v>
      </c>
    </row>
  </sheetData>
  <phoneticPr fontId="0" type="noConversion"/>
  <printOptions horizontalCentered="1" verticalCentered="1" headings="1" gridLines="1" gridLinesSet="0"/>
  <pageMargins left="0.75" right="0.75" top="1" bottom="1" header="0.5" footer="0.5"/>
  <pageSetup scale="70"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L17"/>
  <sheetViews>
    <sheetView workbookViewId="0"/>
  </sheetViews>
  <sheetFormatPr defaultColWidth="9.109375" defaultRowHeight="14.4" x14ac:dyDescent="0.3"/>
  <cols>
    <col min="1" max="1" width="12.5546875" style="2" customWidth="1"/>
    <col min="2" max="2" width="14.44140625" style="2" customWidth="1"/>
    <col min="3" max="7" width="9.109375" style="2"/>
    <col min="8" max="8" width="10.109375" style="2" customWidth="1"/>
    <col min="9" max="9" width="8.6640625" style="2" customWidth="1"/>
    <col min="10" max="10" width="9.109375" style="2"/>
    <col min="11" max="11" width="12" style="2" customWidth="1"/>
    <col min="12" max="12" width="9.109375" style="2"/>
    <col min="13" max="13" width="11.33203125" style="2" customWidth="1"/>
    <col min="14" max="16384" width="9.109375" style="2"/>
  </cols>
  <sheetData>
    <row r="1" spans="1:12" x14ac:dyDescent="0.3">
      <c r="A1" s="1" t="s">
        <v>15</v>
      </c>
      <c r="J1" s="3"/>
      <c r="K1" s="3"/>
    </row>
    <row r="2" spans="1:12" x14ac:dyDescent="0.3">
      <c r="J2" s="3"/>
      <c r="K2" s="3"/>
    </row>
    <row r="3" spans="1:12" x14ac:dyDescent="0.3">
      <c r="A3" s="1" t="s">
        <v>20</v>
      </c>
      <c r="F3" s="1" t="s">
        <v>21</v>
      </c>
      <c r="K3" s="15"/>
      <c r="L3" s="3"/>
    </row>
    <row r="4" spans="1:12" x14ac:dyDescent="0.3">
      <c r="A4" s="6" t="s">
        <v>22</v>
      </c>
      <c r="B4" s="6" t="s">
        <v>23</v>
      </c>
      <c r="C4" s="6" t="s">
        <v>24</v>
      </c>
      <c r="D4" s="6" t="s">
        <v>25</v>
      </c>
      <c r="F4" s="2" t="s">
        <v>26</v>
      </c>
      <c r="K4" s="3"/>
      <c r="L4" s="3"/>
    </row>
    <row r="5" spans="1:12" x14ac:dyDescent="0.3">
      <c r="A5" s="2">
        <v>1</v>
      </c>
      <c r="B5" s="2">
        <v>1</v>
      </c>
      <c r="C5" s="11">
        <v>131</v>
      </c>
      <c r="D5" s="9">
        <v>150</v>
      </c>
      <c r="F5" s="6" t="s">
        <v>27</v>
      </c>
      <c r="G5" s="6" t="s">
        <v>28</v>
      </c>
      <c r="I5" s="6" t="s">
        <v>11</v>
      </c>
      <c r="K5" s="3"/>
      <c r="L5" s="3"/>
    </row>
    <row r="6" spans="1:12" x14ac:dyDescent="0.3">
      <c r="A6" s="2">
        <v>1</v>
      </c>
      <c r="B6" s="2">
        <v>2</v>
      </c>
      <c r="C6" s="11">
        <v>218</v>
      </c>
      <c r="D6" s="9">
        <v>0</v>
      </c>
      <c r="F6" s="2">
        <v>1</v>
      </c>
      <c r="G6" s="2">
        <f>SUMIF(Origin,F6,Flow)</f>
        <v>450</v>
      </c>
      <c r="H6" s="16" t="s">
        <v>8</v>
      </c>
      <c r="I6" s="11">
        <v>450</v>
      </c>
      <c r="K6" s="3"/>
      <c r="L6" s="3"/>
    </row>
    <row r="7" spans="1:12" x14ac:dyDescent="0.3">
      <c r="A7" s="2">
        <v>1</v>
      </c>
      <c r="B7" s="2">
        <v>3</v>
      </c>
      <c r="C7" s="11">
        <v>266</v>
      </c>
      <c r="D7" s="9">
        <v>0</v>
      </c>
      <c r="F7" s="2">
        <v>2</v>
      </c>
      <c r="G7" s="2">
        <f>SUMIF(Origin,F7,Flow)</f>
        <v>500</v>
      </c>
      <c r="H7" s="16" t="s">
        <v>8</v>
      </c>
      <c r="I7" s="11">
        <v>600</v>
      </c>
      <c r="K7" s="3"/>
      <c r="L7" s="3"/>
    </row>
    <row r="8" spans="1:12" x14ac:dyDescent="0.3">
      <c r="A8" s="2">
        <v>1</v>
      </c>
      <c r="B8" s="2">
        <v>4</v>
      </c>
      <c r="C8" s="11">
        <v>120</v>
      </c>
      <c r="D8" s="9">
        <v>300</v>
      </c>
      <c r="F8" s="2">
        <v>3</v>
      </c>
      <c r="G8" s="2">
        <f>SUMIF(Origin,F8,Flow)</f>
        <v>300</v>
      </c>
      <c r="H8" s="16" t="s">
        <v>8</v>
      </c>
      <c r="I8" s="11">
        <v>500</v>
      </c>
      <c r="K8" s="3"/>
      <c r="L8" s="3"/>
    </row>
    <row r="9" spans="1:12" x14ac:dyDescent="0.3">
      <c r="A9" s="2">
        <v>2</v>
      </c>
      <c r="B9" s="2">
        <v>2</v>
      </c>
      <c r="C9" s="11">
        <v>116</v>
      </c>
      <c r="D9" s="9">
        <v>200</v>
      </c>
      <c r="K9" s="3"/>
      <c r="L9" s="3"/>
    </row>
    <row r="10" spans="1:12" x14ac:dyDescent="0.3">
      <c r="A10" s="2">
        <v>2</v>
      </c>
      <c r="B10" s="2">
        <v>3</v>
      </c>
      <c r="C10" s="11">
        <v>263</v>
      </c>
      <c r="D10" s="9">
        <v>300</v>
      </c>
      <c r="F10" s="2" t="s">
        <v>30</v>
      </c>
      <c r="K10" s="3"/>
      <c r="L10" s="3"/>
    </row>
    <row r="11" spans="1:12" x14ac:dyDescent="0.3">
      <c r="A11" s="2">
        <v>2</v>
      </c>
      <c r="B11" s="2">
        <v>4</v>
      </c>
      <c r="C11" s="11">
        <v>278</v>
      </c>
      <c r="D11" s="9">
        <v>0</v>
      </c>
      <c r="F11" s="6" t="s">
        <v>31</v>
      </c>
      <c r="G11" s="6" t="s">
        <v>29</v>
      </c>
      <c r="I11" s="6" t="s">
        <v>12</v>
      </c>
    </row>
    <row r="12" spans="1:12" x14ac:dyDescent="0.3">
      <c r="A12" s="2">
        <v>3</v>
      </c>
      <c r="B12" s="2">
        <v>1</v>
      </c>
      <c r="C12" s="11">
        <v>178</v>
      </c>
      <c r="D12" s="9">
        <v>300</v>
      </c>
      <c r="F12" s="2">
        <v>1</v>
      </c>
      <c r="G12" s="2">
        <f>SUMIF(Destination,F12,Flow)</f>
        <v>450</v>
      </c>
      <c r="H12" s="16" t="s">
        <v>10</v>
      </c>
      <c r="I12" s="11">
        <v>450</v>
      </c>
    </row>
    <row r="13" spans="1:12" x14ac:dyDescent="0.3">
      <c r="A13" s="2">
        <v>3</v>
      </c>
      <c r="B13" s="2">
        <v>2</v>
      </c>
      <c r="C13" s="11">
        <v>132</v>
      </c>
      <c r="D13" s="9">
        <v>0</v>
      </c>
      <c r="F13" s="2">
        <v>2</v>
      </c>
      <c r="G13" s="2">
        <f>SUMIF(Destination,F13,Flow)</f>
        <v>200</v>
      </c>
      <c r="H13" s="16" t="s">
        <v>10</v>
      </c>
      <c r="I13" s="11">
        <v>200</v>
      </c>
    </row>
    <row r="14" spans="1:12" x14ac:dyDescent="0.3">
      <c r="A14" s="2">
        <v>3</v>
      </c>
      <c r="B14" s="2">
        <v>4</v>
      </c>
      <c r="C14" s="11">
        <v>180</v>
      </c>
      <c r="D14" s="9">
        <v>0</v>
      </c>
      <c r="F14" s="2">
        <v>3</v>
      </c>
      <c r="G14" s="2">
        <f>SUMIF(Destination,F14,Flow)</f>
        <v>300</v>
      </c>
      <c r="H14" s="16" t="s">
        <v>10</v>
      </c>
      <c r="I14" s="11">
        <v>300</v>
      </c>
    </row>
    <row r="15" spans="1:12" x14ac:dyDescent="0.3">
      <c r="F15" s="2">
        <v>4</v>
      </c>
      <c r="G15" s="2">
        <f>SUMIF(Destination,F15,Flow)</f>
        <v>300</v>
      </c>
      <c r="H15" s="16" t="s">
        <v>10</v>
      </c>
      <c r="I15" s="11">
        <v>300</v>
      </c>
    </row>
    <row r="16" spans="1:12" x14ac:dyDescent="0.3">
      <c r="A16" s="1" t="s">
        <v>13</v>
      </c>
    </row>
    <row r="17" spans="1:2" x14ac:dyDescent="0.3">
      <c r="A17" s="2" t="s">
        <v>32</v>
      </c>
      <c r="B17" s="17">
        <f>SUMPRODUCT(C5:C14,Flow)</f>
        <v>211150</v>
      </c>
    </row>
  </sheetData>
  <phoneticPr fontId="0" type="noConversion"/>
  <printOptions horizontalCentered="1" verticalCentered="1" headings="1" gridLines="1" gridLinesSet="0"/>
  <pageMargins left="0.75" right="0.75" top="1" bottom="1" header="0.5" footer="0.5"/>
  <pageSetup scale="62"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16</vt:i4>
      </vt:variant>
    </vt:vector>
  </HeadingPairs>
  <TitlesOfParts>
    <vt:vector size="18" baseType="lpstr">
      <vt:lpstr>Original Model</vt:lpstr>
      <vt:lpstr>Alternative Model</vt:lpstr>
      <vt:lpstr>'Alternative Model'!Capacity</vt:lpstr>
      <vt:lpstr>Capacity</vt:lpstr>
      <vt:lpstr>'Alternative Model'!Demand</vt:lpstr>
      <vt:lpstr>Demand</vt:lpstr>
      <vt:lpstr>Destination</vt:lpstr>
      <vt:lpstr>Flow</vt:lpstr>
      <vt:lpstr>Inflow</vt:lpstr>
      <vt:lpstr>Origin</vt:lpstr>
      <vt:lpstr>Outflow</vt:lpstr>
      <vt:lpstr>'Alternative Model'!Print_Area</vt:lpstr>
      <vt:lpstr>'Original Model'!Print_Area</vt:lpstr>
      <vt:lpstr>Shipping_plan</vt:lpstr>
      <vt:lpstr>'Alternative Model'!Total_Cost</vt:lpstr>
      <vt:lpstr>Total_cost</vt:lpstr>
      <vt:lpstr>Total_received</vt:lpstr>
      <vt:lpstr>Total_shipped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2003-02-16T22:23:39Z</cp:lastPrinted>
  <dcterms:created xsi:type="dcterms:W3CDTF">1997-08-23T19:52:10Z</dcterms:created>
  <dcterms:modified xsi:type="dcterms:W3CDTF">2014-03-10T13:22:56Z</dcterms:modified>
</cp:coreProperties>
</file>